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65706\Desktop\"/>
    </mc:Choice>
  </mc:AlternateContent>
  <xr:revisionPtr revIDLastSave="0" documentId="8_{0E76F701-8A29-4BC0-BA3F-B13799F126CF}" xr6:coauthVersionLast="47" xr6:coauthVersionMax="47" xr10:uidLastSave="{00000000-0000-0000-0000-000000000000}"/>
  <bookViews>
    <workbookView xWindow="-108" yWindow="-108" windowWidth="23256" windowHeight="13896" xr2:uid="{B5E3E738-6B2E-4057-B7BD-FF30553B9A94}"/>
  </bookViews>
  <sheets>
    <sheet name="Updated and Final"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7" l="1"/>
  <c r="K16" i="7" l="1"/>
  <c r="J16" i="7"/>
  <c r="K18" i="7" l="1"/>
</calcChain>
</file>

<file path=xl/sharedStrings.xml><?xml version="1.0" encoding="utf-8"?>
<sst xmlns="http://schemas.openxmlformats.org/spreadsheetml/2006/main" count="118" uniqueCount="47">
  <si>
    <t>Sl No</t>
  </si>
  <si>
    <t xml:space="preserve"> Segment under Schedule VII</t>
  </si>
  <si>
    <t xml:space="preserve"> Description</t>
  </si>
  <si>
    <t>Project/ Programme</t>
  </si>
  <si>
    <t>Whether the project is ongoing or not</t>
  </si>
  <si>
    <t>Manner of Execution/ Modalities of Utilization of Funds</t>
  </si>
  <si>
    <t>Implementation Schedules</t>
  </si>
  <si>
    <t>Monitoring and Reporting Mechanism</t>
  </si>
  <si>
    <t>Remarks</t>
  </si>
  <si>
    <t>Promotion of healthcare</t>
  </si>
  <si>
    <t>Macare Diagnostics,  providing modern diagnostic services to all the communities in Thrissur and Ernakulam, ensuring access to essential healthcare at afforadable rate.</t>
  </si>
  <si>
    <t>Project</t>
  </si>
  <si>
    <t>No</t>
  </si>
  <si>
    <t>Through Implementation Agency - Manappuram Foundation</t>
  </si>
  <si>
    <t>1 Year</t>
  </si>
  <si>
    <t xml:space="preserve">Quarterly Basis </t>
  </si>
  <si>
    <t>The ambulance service,  provides ICU/NICU-level care across Kerala, prioritizing BPL patients and accident cases to ensure essential emergency medical support for underserved communities</t>
  </si>
  <si>
    <t>offering top-tier gym, fitness, yoga, and swimming pool services, Mahima, primarily in Valapad and Thrissur district for promoting health and wellness.</t>
  </si>
  <si>
    <t>Through Implementation Agency – Manappuram Foundation</t>
  </si>
  <si>
    <t>financial support  to individuals with ailments and institutions in need, ensuring access to necessary healthcare and resources for the underprivileged section of society</t>
  </si>
  <si>
    <t>Promotion of Quality education</t>
  </si>
  <si>
    <t>Finacial support for Mukundapuram and Mageet Schools, enhancing educational opportunities and resources for students, particularly from Thrissur area.</t>
  </si>
  <si>
    <t>Finacial support for MASkill, MA IAM, and DDUGKY programs for offering development training for students, empowering them with vocational skills and improving employability, especially for those students from weaker section of the society.</t>
  </si>
  <si>
    <t>coaching for higher education is provided to students in CA/CS/CMA, entrance exams, and IELTS, enabling them to pursue academic and professional growth.</t>
  </si>
  <si>
    <t>supporting educational institutions and organizations, including providing mobile phones for students, ensuring access to digital learning and enhancing educational opportunities for undeeprivleaged section of society.</t>
  </si>
  <si>
    <t>Rural development projects</t>
  </si>
  <si>
    <t>supporting community development programs and housing projects, aiming to improve living conditions and promote sustainable growth in underserved areas</t>
  </si>
  <si>
    <t>Through Implementation Agency - Lions Clubs International Foundation(LCIF) India</t>
  </si>
  <si>
    <t>employment enhancing vocation skills especially among children, women, elderly, and the differently abled and livelihood enhancement projects</t>
  </si>
  <si>
    <t>PM Internship Scheme 2024</t>
  </si>
  <si>
    <t>Directly by MAFIL</t>
  </si>
  <si>
    <t>6 months</t>
  </si>
  <si>
    <t>Total</t>
  </si>
  <si>
    <t>Budgeted Amount</t>
  </si>
  <si>
    <t>No change</t>
  </si>
  <si>
    <t>Support for strengthening community blood collection with specialized vehicles- for the Maharaja Agrasen Lions Magnum Blood Centre, Siliguri.</t>
  </si>
  <si>
    <t>3 months</t>
  </si>
  <si>
    <t>Support for strengthening digital education at Amarpati Lions Citizens Public School, Siliguri, by procuring and installing 25 Smart Interactive Boards and providing computers and printers for the library.</t>
  </si>
  <si>
    <t>Yes</t>
  </si>
  <si>
    <t>Revised Annual Action Plan- Manappuram Finance Ltd.</t>
  </si>
  <si>
    <t>Amount in Rs. Lakhs</t>
  </si>
  <si>
    <t>Revised Amount</t>
  </si>
  <si>
    <t>LCIF has agreed to share a part of the project. So, our contribution got reduced.</t>
  </si>
  <si>
    <t>Based on actual interns count as on date, the contribution amount is recalculated.</t>
  </si>
  <si>
    <t>Changes due to less number of requests, than expected.</t>
  </si>
  <si>
    <t>As there some additional expenditure than expected.</t>
  </si>
  <si>
    <t>Changes due to less number of rides, than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</si>
</sst>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0.00_);_(* \(#,##0.00\);_(* &quot;-&quot;??_);_(@_)"/>
    <numFmt numFmtId="166" formatCode="_ * #,##0.0000_ ;_ * \-#,##0.0000_ ;_ * &quot;-&quot;??_ ;_ @_ "/>
  </numFmts>
  <fonts count="20" x14ac:knownFonts="1">
    <font>
      <sz val="11"/>
      <color theme="1"/>
      <name val="Calibri"/>
      <family val="2"/>
      <scheme val="minor"/>
    </font>
    <font>
      <sz val="11"/>
      <color theme="1"/>
      <name val="Calibri"/>
      <family val="2"/>
      <scheme val="minor"/>
    </font>
    <font>
      <b/>
      <u/>
      <sz val="10"/>
      <name val="Book Antiqua"/>
      <family val="1"/>
    </font>
    <font>
      <sz val="10"/>
      <color theme="1"/>
      <name val="Calibri"/>
      <family val="2"/>
      <scheme val="minor"/>
    </font>
    <font>
      <sz val="10"/>
      <color rgb="FF000000"/>
      <name val="Book Antiqua"/>
      <family val="1"/>
    </font>
    <font>
      <b/>
      <sz val="10"/>
      <name val="Calibri"/>
      <family val="2"/>
      <scheme val="minor"/>
    </font>
    <font>
      <sz val="10"/>
      <color rgb="FF262626"/>
      <name val="Book Antiqua"/>
      <family val="1"/>
    </font>
    <font>
      <b/>
      <i/>
      <sz val="10"/>
      <color rgb="FF000000"/>
      <name val="Book Antiqua"/>
      <family val="1"/>
    </font>
    <font>
      <b/>
      <i/>
      <sz val="10"/>
      <color rgb="FF262626"/>
      <name val="Book Antiqua"/>
      <family val="1"/>
    </font>
    <font>
      <b/>
      <i/>
      <sz val="10"/>
      <color theme="1"/>
      <name val="Calibri"/>
      <family val="2"/>
      <scheme val="minor"/>
    </font>
    <font>
      <b/>
      <sz val="10"/>
      <color rgb="FFFFFFFF"/>
      <name val="Book Antiqua"/>
      <family val="1"/>
    </font>
    <font>
      <sz val="10"/>
      <color rgb="FFFFFFFF"/>
      <name val="Book Antiqua"/>
      <family val="1"/>
    </font>
    <font>
      <i/>
      <sz val="10"/>
      <color theme="1"/>
      <name val="Calibri"/>
      <family val="2"/>
      <scheme val="minor"/>
    </font>
    <font>
      <b/>
      <sz val="10"/>
      <color rgb="FF000000"/>
      <name val="Book Antiqua"/>
      <family val="1"/>
    </font>
    <font>
      <b/>
      <u/>
      <sz val="10"/>
      <color theme="1"/>
      <name val="Calibri"/>
      <family val="2"/>
      <scheme val="minor"/>
    </font>
    <font>
      <sz val="10"/>
      <color rgb="FF000000"/>
      <name val="Tahoma"/>
      <family val="2"/>
    </font>
    <font>
      <b/>
      <u/>
      <sz val="9"/>
      <color rgb="FFFFFFFF"/>
      <name val="Book Antiqua"/>
      <family val="1"/>
    </font>
    <font>
      <b/>
      <u/>
      <sz val="9"/>
      <name val="Book Antiqua"/>
      <family val="1"/>
    </font>
    <font>
      <sz val="9"/>
      <color theme="1"/>
      <name val="Calibri"/>
      <family val="2"/>
      <scheme val="minor"/>
    </font>
    <font>
      <u val="singleAccounting"/>
      <sz val="10"/>
      <color theme="1"/>
      <name val="Calibri"/>
      <family val="2"/>
      <scheme val="minor"/>
    </font>
  </fonts>
  <fills count="5">
    <fill>
      <patternFill patternType="none"/>
    </fill>
    <fill>
      <patternFill patternType="gray125"/>
    </fill>
    <fill>
      <patternFill patternType="solid">
        <fgColor rgb="FF323E4F"/>
        <bgColor indexed="64"/>
      </patternFill>
    </fill>
    <fill>
      <patternFill patternType="solid">
        <fgColor rgb="FFFFFFFF"/>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3" fillId="0" borderId="0" xfId="0" applyFont="1"/>
    <xf numFmtId="0" fontId="4" fillId="0" borderId="1" xfId="0" applyFont="1" applyBorder="1" applyAlignment="1">
      <alignment horizontal="center" vertical="center"/>
    </xf>
    <xf numFmtId="0" fontId="4" fillId="0" borderId="1" xfId="0" applyFont="1" applyBorder="1" applyAlignment="1">
      <alignment horizontal="left" vertical="center" wrapText="1" readingOrder="1"/>
    </xf>
    <xf numFmtId="0" fontId="4" fillId="0" borderId="1" xfId="0" applyFont="1" applyBorder="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3" fillId="0" borderId="0" xfId="0" applyFont="1" applyAlignment="1">
      <alignment vertical="center"/>
    </xf>
    <xf numFmtId="0" fontId="6" fillId="0" borderId="1" xfId="0" applyFont="1" applyBorder="1" applyAlignment="1">
      <alignment vertical="center" wrapText="1"/>
    </xf>
    <xf numFmtId="0" fontId="9" fillId="0" borderId="0" xfId="0" applyFont="1" applyAlignment="1">
      <alignment vertical="center"/>
    </xf>
    <xf numFmtId="0" fontId="3" fillId="2" borderId="1" xfId="0" applyFont="1" applyFill="1" applyBorder="1" applyAlignment="1">
      <alignment vertical="center"/>
    </xf>
    <xf numFmtId="0" fontId="11" fillId="2" borderId="1" xfId="0" applyFont="1" applyFill="1" applyBorder="1" applyAlignment="1">
      <alignment vertical="center"/>
    </xf>
    <xf numFmtId="0" fontId="11"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3" fillId="0" borderId="1" xfId="0" applyFont="1" applyBorder="1"/>
    <xf numFmtId="0" fontId="12" fillId="0" borderId="1" xfId="0" applyFont="1" applyBorder="1" applyAlignment="1">
      <alignment vertical="center" wrapText="1"/>
    </xf>
    <xf numFmtId="43" fontId="3" fillId="0" borderId="0" xfId="0" applyNumberFormat="1" applyFont="1"/>
    <xf numFmtId="0" fontId="10" fillId="2" borderId="1" xfId="0" applyFont="1" applyFill="1" applyBorder="1" applyAlignment="1">
      <alignment vertical="center" wrapText="1"/>
    </xf>
    <xf numFmtId="0" fontId="13" fillId="3" borderId="1" xfId="0" applyFont="1" applyFill="1" applyBorder="1" applyAlignment="1">
      <alignment vertical="center" wrapText="1"/>
    </xf>
    <xf numFmtId="0" fontId="14" fillId="0" borderId="0" xfId="0" applyFont="1"/>
    <xf numFmtId="0" fontId="7" fillId="0" borderId="1" xfId="0" applyFont="1" applyBorder="1" applyAlignment="1">
      <alignment horizontal="center" vertical="center"/>
    </xf>
    <xf numFmtId="0" fontId="8" fillId="0" borderId="1" xfId="0" applyFont="1" applyBorder="1" applyAlignment="1">
      <alignment vertical="center" wrapText="1"/>
    </xf>
    <xf numFmtId="0" fontId="4" fillId="0" borderId="1" xfId="0" applyFont="1" applyBorder="1" applyAlignment="1">
      <alignment vertical="center"/>
    </xf>
    <xf numFmtId="4" fontId="15" fillId="0" borderId="0" xfId="0" applyNumberFormat="1" applyFont="1"/>
    <xf numFmtId="164" fontId="3" fillId="0" borderId="0" xfId="1" applyNumberFormat="1" applyFont="1" applyAlignment="1">
      <alignment vertical="center"/>
    </xf>
    <xf numFmtId="43" fontId="3" fillId="0" borderId="0" xfId="0" applyNumberFormat="1" applyFont="1" applyAlignment="1">
      <alignment vertical="center"/>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18" fillId="0" borderId="0" xfId="0" applyFont="1"/>
    <xf numFmtId="165" fontId="5" fillId="0" borderId="1" xfId="0" applyNumberFormat="1" applyFont="1" applyBorder="1" applyAlignment="1">
      <alignment vertical="center"/>
    </xf>
    <xf numFmtId="165" fontId="5" fillId="4" borderId="1" xfId="0" applyNumberFormat="1" applyFont="1" applyFill="1" applyBorder="1" applyAlignment="1">
      <alignment vertical="center"/>
    </xf>
    <xf numFmtId="165" fontId="2" fillId="0" borderId="1" xfId="1" applyNumberFormat="1" applyFont="1" applyFill="1" applyBorder="1" applyAlignment="1">
      <alignment horizontal="right" vertical="center"/>
    </xf>
    <xf numFmtId="165" fontId="2" fillId="4" borderId="1" xfId="1" applyNumberFormat="1" applyFont="1" applyFill="1" applyBorder="1" applyAlignment="1">
      <alignment horizontal="right" vertical="center"/>
    </xf>
    <xf numFmtId="166" fontId="19"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1011-D2B0-4AA2-B648-E7CB0BAEAE81}">
  <dimension ref="B1:O21"/>
  <sheetViews>
    <sheetView showGridLines="0" tabSelected="1" zoomScale="95" workbookViewId="0">
      <pane ySplit="2" topLeftCell="A11" activePane="bottomLeft" state="frozen"/>
      <selection pane="bottomLeft" activeCell="M14" sqref="M14"/>
    </sheetView>
  </sheetViews>
  <sheetFormatPr defaultRowHeight="13.8" x14ac:dyDescent="0.3"/>
  <cols>
    <col min="1" max="1" width="1.77734375" style="1" customWidth="1"/>
    <col min="2" max="2" width="5.109375" style="1" bestFit="1" customWidth="1"/>
    <col min="3" max="3" width="23.44140625" style="1" customWidth="1"/>
    <col min="4" max="4" width="39.6640625" style="1" customWidth="1"/>
    <col min="5" max="5" width="10" style="1" customWidth="1"/>
    <col min="6" max="6" width="14.21875" style="1" customWidth="1"/>
    <col min="7" max="7" width="25.77734375" style="1" customWidth="1"/>
    <col min="8" max="8" width="13" style="1" customWidth="1"/>
    <col min="9" max="9" width="15.5546875" style="1" customWidth="1"/>
    <col min="10" max="10" width="9.21875" style="1" bestFit="1" customWidth="1"/>
    <col min="11" max="11" width="10.5546875" style="1" customWidth="1"/>
    <col min="12" max="12" width="24.6640625" style="1" customWidth="1"/>
    <col min="13" max="13" width="14.77734375" style="1" bestFit="1" customWidth="1"/>
    <col min="14" max="14" width="8.88671875" style="1"/>
    <col min="15" max="15" width="11.21875" style="1" bestFit="1" customWidth="1"/>
    <col min="16" max="16384" width="8.88671875" style="1"/>
  </cols>
  <sheetData>
    <row r="1" spans="2:15" x14ac:dyDescent="0.3">
      <c r="B1" s="19" t="s">
        <v>39</v>
      </c>
      <c r="J1" s="19" t="s">
        <v>40</v>
      </c>
    </row>
    <row r="2" spans="2:15" s="29" customFormat="1" ht="36" x14ac:dyDescent="0.25">
      <c r="B2" s="26" t="s">
        <v>0</v>
      </c>
      <c r="C2" s="26" t="s">
        <v>1</v>
      </c>
      <c r="D2" s="26" t="s">
        <v>2</v>
      </c>
      <c r="E2" s="26" t="s">
        <v>3</v>
      </c>
      <c r="F2" s="26" t="s">
        <v>4</v>
      </c>
      <c r="G2" s="26" t="s">
        <v>5</v>
      </c>
      <c r="H2" s="26" t="s">
        <v>6</v>
      </c>
      <c r="I2" s="26" t="s">
        <v>7</v>
      </c>
      <c r="J2" s="27" t="s">
        <v>33</v>
      </c>
      <c r="K2" s="28" t="s">
        <v>41</v>
      </c>
      <c r="L2" s="26" t="s">
        <v>8</v>
      </c>
    </row>
    <row r="3" spans="2:15" s="7" customFormat="1" ht="55.2" x14ac:dyDescent="0.3">
      <c r="B3" s="2">
        <v>1</v>
      </c>
      <c r="C3" s="4" t="s">
        <v>9</v>
      </c>
      <c r="D3" s="3" t="s">
        <v>10</v>
      </c>
      <c r="E3" s="4" t="s">
        <v>11</v>
      </c>
      <c r="F3" s="18" t="s">
        <v>38</v>
      </c>
      <c r="G3" s="5" t="s">
        <v>13</v>
      </c>
      <c r="H3" s="6" t="s">
        <v>14</v>
      </c>
      <c r="I3" s="4" t="s">
        <v>15</v>
      </c>
      <c r="J3" s="30">
        <v>1963.9633413614179</v>
      </c>
      <c r="K3" s="31">
        <f>1965.5348+0.3676-0.4464+0.14</f>
        <v>1965.596</v>
      </c>
      <c r="L3" s="15" t="s">
        <v>45</v>
      </c>
      <c r="M3" s="25"/>
      <c r="N3" s="25"/>
    </row>
    <row r="4" spans="2:15" s="7" customFormat="1" ht="69" x14ac:dyDescent="0.3">
      <c r="B4" s="2">
        <v>2</v>
      </c>
      <c r="C4" s="4" t="s">
        <v>9</v>
      </c>
      <c r="D4" s="3" t="s">
        <v>16</v>
      </c>
      <c r="E4" s="4" t="s">
        <v>11</v>
      </c>
      <c r="F4" s="5" t="s">
        <v>12</v>
      </c>
      <c r="G4" s="5" t="s">
        <v>13</v>
      </c>
      <c r="H4" s="6" t="s">
        <v>14</v>
      </c>
      <c r="I4" s="4" t="s">
        <v>15</v>
      </c>
      <c r="J4" s="30">
        <v>150.74059394902162</v>
      </c>
      <c r="K4" s="31">
        <v>128.3700483636494</v>
      </c>
      <c r="L4" s="15" t="s">
        <v>46</v>
      </c>
      <c r="M4" s="25"/>
    </row>
    <row r="5" spans="2:15" s="7" customFormat="1" ht="55.2" x14ac:dyDescent="0.3">
      <c r="B5" s="2">
        <v>3</v>
      </c>
      <c r="C5" s="4" t="s">
        <v>9</v>
      </c>
      <c r="D5" s="3" t="s">
        <v>17</v>
      </c>
      <c r="E5" s="4" t="s">
        <v>11</v>
      </c>
      <c r="F5" s="5" t="s">
        <v>12</v>
      </c>
      <c r="G5" s="5" t="s">
        <v>18</v>
      </c>
      <c r="H5" s="6" t="s">
        <v>14</v>
      </c>
      <c r="I5" s="4" t="s">
        <v>15</v>
      </c>
      <c r="J5" s="30">
        <v>305.93255712526991</v>
      </c>
      <c r="K5" s="31">
        <v>346.25405631163346</v>
      </c>
      <c r="L5" s="15" t="s">
        <v>45</v>
      </c>
      <c r="M5" s="25"/>
    </row>
    <row r="6" spans="2:15" s="7" customFormat="1" ht="55.2" x14ac:dyDescent="0.3">
      <c r="B6" s="2">
        <v>4</v>
      </c>
      <c r="C6" s="4" t="s">
        <v>9</v>
      </c>
      <c r="D6" s="3" t="s">
        <v>19</v>
      </c>
      <c r="E6" s="4" t="s">
        <v>11</v>
      </c>
      <c r="F6" s="5" t="s">
        <v>12</v>
      </c>
      <c r="G6" s="5" t="s">
        <v>18</v>
      </c>
      <c r="H6" s="6" t="s">
        <v>14</v>
      </c>
      <c r="I6" s="4" t="s">
        <v>15</v>
      </c>
      <c r="J6" s="30">
        <v>100</v>
      </c>
      <c r="K6" s="31">
        <v>84.246528000000012</v>
      </c>
      <c r="L6" s="15" t="s">
        <v>44</v>
      </c>
      <c r="M6" s="25"/>
    </row>
    <row r="7" spans="2:15" s="7" customFormat="1" ht="55.2" x14ac:dyDescent="0.3">
      <c r="B7" s="2">
        <v>5</v>
      </c>
      <c r="C7" s="8" t="s">
        <v>20</v>
      </c>
      <c r="D7" s="3" t="s">
        <v>21</v>
      </c>
      <c r="E7" s="4" t="s">
        <v>11</v>
      </c>
      <c r="F7" s="5" t="s">
        <v>12</v>
      </c>
      <c r="G7" s="4" t="s">
        <v>18</v>
      </c>
      <c r="H7" s="6" t="s">
        <v>14</v>
      </c>
      <c r="I7" s="4" t="s">
        <v>15</v>
      </c>
      <c r="J7" s="30">
        <v>950</v>
      </c>
      <c r="K7" s="31">
        <v>917.98034834473788</v>
      </c>
      <c r="L7" s="15" t="s">
        <v>45</v>
      </c>
      <c r="M7" s="25"/>
    </row>
    <row r="8" spans="2:15" s="7" customFormat="1" ht="82.8" x14ac:dyDescent="0.3">
      <c r="B8" s="2">
        <v>6</v>
      </c>
      <c r="C8" s="4" t="s">
        <v>20</v>
      </c>
      <c r="D8" s="3" t="s">
        <v>22</v>
      </c>
      <c r="E8" s="4" t="s">
        <v>11</v>
      </c>
      <c r="F8" s="5" t="s">
        <v>12</v>
      </c>
      <c r="G8" s="5" t="s">
        <v>18</v>
      </c>
      <c r="H8" s="6" t="s">
        <v>14</v>
      </c>
      <c r="I8" s="4" t="s">
        <v>15</v>
      </c>
      <c r="J8" s="30">
        <v>56.002187314543356</v>
      </c>
      <c r="K8" s="31">
        <v>81.817435258985086</v>
      </c>
      <c r="L8" s="15" t="s">
        <v>45</v>
      </c>
      <c r="M8" s="25"/>
    </row>
    <row r="9" spans="2:15" s="7" customFormat="1" ht="55.2" x14ac:dyDescent="0.3">
      <c r="B9" s="2">
        <v>7</v>
      </c>
      <c r="C9" s="8" t="s">
        <v>20</v>
      </c>
      <c r="D9" s="3" t="s">
        <v>23</v>
      </c>
      <c r="E9" s="4" t="s">
        <v>11</v>
      </c>
      <c r="F9" s="5" t="s">
        <v>12</v>
      </c>
      <c r="G9" s="4" t="s">
        <v>13</v>
      </c>
      <c r="H9" s="6" t="s">
        <v>14</v>
      </c>
      <c r="I9" s="4" t="s">
        <v>15</v>
      </c>
      <c r="J9" s="30">
        <v>355</v>
      </c>
      <c r="K9" s="31">
        <v>414.65831991349052</v>
      </c>
      <c r="L9" s="15" t="s">
        <v>45</v>
      </c>
      <c r="M9" s="25"/>
    </row>
    <row r="10" spans="2:15" s="7" customFormat="1" ht="82.8" x14ac:dyDescent="0.3">
      <c r="B10" s="2">
        <v>8</v>
      </c>
      <c r="C10" s="8" t="s">
        <v>20</v>
      </c>
      <c r="D10" s="3" t="s">
        <v>24</v>
      </c>
      <c r="E10" s="4" t="s">
        <v>11</v>
      </c>
      <c r="F10" s="5" t="s">
        <v>12</v>
      </c>
      <c r="G10" s="4" t="s">
        <v>13</v>
      </c>
      <c r="H10" s="6" t="s">
        <v>14</v>
      </c>
      <c r="I10" s="4" t="s">
        <v>15</v>
      </c>
      <c r="J10" s="30">
        <v>100</v>
      </c>
      <c r="K10" s="31">
        <v>70.196145000000001</v>
      </c>
      <c r="L10" s="15" t="s">
        <v>44</v>
      </c>
      <c r="M10" s="25"/>
      <c r="O10" s="24"/>
    </row>
    <row r="11" spans="2:15" s="7" customFormat="1" ht="55.2" x14ac:dyDescent="0.3">
      <c r="B11" s="2">
        <v>9</v>
      </c>
      <c r="C11" s="8" t="s">
        <v>25</v>
      </c>
      <c r="D11" s="3" t="s">
        <v>26</v>
      </c>
      <c r="E11" s="4" t="s">
        <v>11</v>
      </c>
      <c r="F11" s="5" t="s">
        <v>12</v>
      </c>
      <c r="G11" s="4" t="s">
        <v>13</v>
      </c>
      <c r="H11" s="6" t="s">
        <v>14</v>
      </c>
      <c r="I11" s="4" t="s">
        <v>15</v>
      </c>
      <c r="J11" s="30">
        <v>100</v>
      </c>
      <c r="K11" s="31">
        <v>95.07933220000001</v>
      </c>
      <c r="L11" s="15" t="s">
        <v>44</v>
      </c>
      <c r="M11" s="25"/>
      <c r="N11" s="25"/>
      <c r="O11" s="24"/>
    </row>
    <row r="12" spans="2:15" s="7" customFormat="1" ht="55.2" x14ac:dyDescent="0.3">
      <c r="B12" s="2">
        <v>10</v>
      </c>
      <c r="C12" s="8" t="s">
        <v>25</v>
      </c>
      <c r="D12" s="3" t="s">
        <v>26</v>
      </c>
      <c r="E12" s="4" t="s">
        <v>11</v>
      </c>
      <c r="F12" s="5" t="s">
        <v>12</v>
      </c>
      <c r="G12" s="4" t="s">
        <v>27</v>
      </c>
      <c r="H12" s="6" t="s">
        <v>14</v>
      </c>
      <c r="I12" s="4" t="s">
        <v>15</v>
      </c>
      <c r="J12" s="30">
        <v>85.827500000000001</v>
      </c>
      <c r="K12" s="31">
        <v>85.827500000000001</v>
      </c>
      <c r="L12" s="15" t="s">
        <v>34</v>
      </c>
      <c r="M12" s="25"/>
      <c r="O12" s="24"/>
    </row>
    <row r="13" spans="2:15" s="9" customFormat="1" ht="96.6" x14ac:dyDescent="0.3">
      <c r="B13" s="2">
        <v>11</v>
      </c>
      <c r="C13" s="8" t="s">
        <v>28</v>
      </c>
      <c r="D13" s="3" t="s">
        <v>29</v>
      </c>
      <c r="E13" s="4" t="s">
        <v>11</v>
      </c>
      <c r="F13" s="5" t="s">
        <v>12</v>
      </c>
      <c r="G13" s="4" t="s">
        <v>30</v>
      </c>
      <c r="H13" s="6" t="s">
        <v>31</v>
      </c>
      <c r="I13" s="4" t="s">
        <v>15</v>
      </c>
      <c r="J13" s="30">
        <v>3</v>
      </c>
      <c r="K13" s="31">
        <v>1.9205143999999994</v>
      </c>
      <c r="L13" s="15" t="s">
        <v>43</v>
      </c>
      <c r="M13" s="25"/>
    </row>
    <row r="14" spans="2:15" s="9" customFormat="1" ht="55.2" x14ac:dyDescent="0.25">
      <c r="B14" s="20">
        <v>12</v>
      </c>
      <c r="C14" s="21" t="s">
        <v>9</v>
      </c>
      <c r="D14" s="3" t="s">
        <v>35</v>
      </c>
      <c r="E14" s="4" t="s">
        <v>11</v>
      </c>
      <c r="F14" s="4" t="s">
        <v>12</v>
      </c>
      <c r="G14" s="4" t="s">
        <v>27</v>
      </c>
      <c r="H14" s="22" t="s">
        <v>36</v>
      </c>
      <c r="I14" s="4" t="s">
        <v>15</v>
      </c>
      <c r="J14" s="30">
        <v>67.966059999999999</v>
      </c>
      <c r="K14" s="31">
        <v>54.372847999999998</v>
      </c>
      <c r="L14" s="15" t="s">
        <v>42</v>
      </c>
      <c r="M14" s="25"/>
      <c r="N14" s="23"/>
    </row>
    <row r="15" spans="2:15" s="9" customFormat="1" ht="69" x14ac:dyDescent="0.3">
      <c r="B15" s="20">
        <v>13</v>
      </c>
      <c r="C15" s="21" t="s">
        <v>20</v>
      </c>
      <c r="D15" s="3" t="s">
        <v>37</v>
      </c>
      <c r="E15" s="4" t="s">
        <v>11</v>
      </c>
      <c r="F15" s="4" t="s">
        <v>12</v>
      </c>
      <c r="G15" s="4" t="s">
        <v>27</v>
      </c>
      <c r="H15" s="22" t="s">
        <v>36</v>
      </c>
      <c r="I15" s="4" t="s">
        <v>15</v>
      </c>
      <c r="J15" s="30">
        <v>39.433999999999997</v>
      </c>
      <c r="K15" s="31">
        <v>31.5472</v>
      </c>
      <c r="L15" s="15" t="s">
        <v>42</v>
      </c>
      <c r="M15" s="25"/>
    </row>
    <row r="16" spans="2:15" x14ac:dyDescent="0.3">
      <c r="B16" s="10"/>
      <c r="C16" s="17" t="s">
        <v>32</v>
      </c>
      <c r="D16" s="11"/>
      <c r="E16" s="12"/>
      <c r="F16" s="11"/>
      <c r="G16" s="12"/>
      <c r="H16" s="11"/>
      <c r="I16" s="13"/>
      <c r="J16" s="32">
        <f>SUM(J3:J15)</f>
        <v>4277.866239750253</v>
      </c>
      <c r="K16" s="33">
        <f>SUM(K3:K15)</f>
        <v>4277.8662757924967</v>
      </c>
      <c r="L16" s="14"/>
    </row>
    <row r="18" spans="10:11" ht="15.6" x14ac:dyDescent="0.45">
      <c r="K18" s="34">
        <f>J16-K16</f>
        <v>-3.6042243664269336E-5</v>
      </c>
    </row>
    <row r="21" spans="10:11" x14ac:dyDescent="0.3">
      <c r="J21" s="16"/>
      <c r="K21" s="1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and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Fidal Raj E</dc:creator>
  <cp:lastModifiedBy>UMESH SINGH</cp:lastModifiedBy>
  <dcterms:created xsi:type="dcterms:W3CDTF">2025-10-21T09:55:38Z</dcterms:created>
  <dcterms:modified xsi:type="dcterms:W3CDTF">2026-04-20T03:15:35Z</dcterms:modified>
</cp:coreProperties>
</file>